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3108792\Work Folders\Valtionavustukset\Jukka\"/>
    </mc:Choice>
  </mc:AlternateContent>
  <bookViews>
    <workbookView xWindow="0" yWindow="0" windowWidth="19200" windowHeight="7050"/>
  </bookViews>
  <sheets>
    <sheet name="Yhdistelmä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0" l="1"/>
  <c r="D36" i="10"/>
  <c r="C36" i="10"/>
  <c r="C25" i="10"/>
  <c r="F34" i="10"/>
  <c r="F33" i="10"/>
  <c r="F32" i="10"/>
  <c r="F23" i="10"/>
  <c r="F22" i="10"/>
  <c r="F21" i="10"/>
  <c r="F20" i="10"/>
  <c r="F19" i="10"/>
  <c r="F18" i="10"/>
  <c r="F11" i="10"/>
  <c r="F10" i="10"/>
  <c r="F9" i="10"/>
  <c r="F8" i="10"/>
  <c r="F7" i="10"/>
  <c r="F36" i="10" l="1"/>
  <c r="F25" i="10"/>
  <c r="E25" i="10"/>
  <c r="D25" i="10"/>
  <c r="F13" i="10" l="1"/>
  <c r="F27" i="10" l="1"/>
  <c r="F38" i="10" s="1"/>
  <c r="C13" i="10"/>
  <c r="D13" i="10" l="1"/>
  <c r="E13" i="10" l="1"/>
</calcChain>
</file>

<file path=xl/sharedStrings.xml><?xml version="1.0" encoding="utf-8"?>
<sst xmlns="http://schemas.openxmlformats.org/spreadsheetml/2006/main" count="33" uniqueCount="28">
  <si>
    <t>Etelä-Savon Koulutus Oy</t>
  </si>
  <si>
    <t>Koulutuksen järjestäjä</t>
  </si>
  <si>
    <t>Suunnite, m3/v</t>
  </si>
  <si>
    <t>Arvio käyttöoikeuskorvauksesta, €/v</t>
  </si>
  <si>
    <t>Kompensaatio yhteensä, €/v</t>
  </si>
  <si>
    <t>Oppilaitoksen tulon menetys (netto), €/v</t>
  </si>
  <si>
    <t>Vuoden 2018 lopussa päättyneet sopimukset</t>
  </si>
  <si>
    <t>Pohjois-Karjalan Koulutuskuntayhtymä</t>
  </si>
  <si>
    <t>Rovaniemen Koulutuskuntayhtymä</t>
  </si>
  <si>
    <t>Länsirannikon Koulutus Oy</t>
  </si>
  <si>
    <t>Itä-Savon koulutuskuntayhtymä</t>
  </si>
  <si>
    <t>Äänekosken Ammatillisen Koulutuksen kuntayhtymä</t>
  </si>
  <si>
    <t>Jyväskylän Koulutuskuntayhtymä</t>
  </si>
  <si>
    <t>Tampereen kaupunki</t>
  </si>
  <si>
    <t>Koulutuskuntayhtymä OSAO</t>
  </si>
  <si>
    <t>Raahen Koulutuskuntayhtymä</t>
  </si>
  <si>
    <t>Yhteensä 2018 lopussa päättyvät</t>
  </si>
  <si>
    <t>Yhteensä 2020 lopussa päättyvät</t>
  </si>
  <si>
    <t>Vuoden 2021 lopussa päättyvät sopimukset</t>
  </si>
  <si>
    <t>Svenska Österbottens förbund för utbildning och kultur</t>
  </si>
  <si>
    <t>Seinäjoen koulutuskuntayhtymä Sedu</t>
  </si>
  <si>
    <t>Vuoden 2020 lopussa päättyneet sopimukset</t>
  </si>
  <si>
    <t>Yhteensä 2021 lopussa päättyvät eli uudet sopimukset</t>
  </si>
  <si>
    <t xml:space="preserve">Kompensaation tarve yhteensä vuonna 2022 </t>
  </si>
  <si>
    <t xml:space="preserve">Kompensaation tarve vuonna 2022 vanhojen sopimusten osalta </t>
  </si>
  <si>
    <t>Harjun Oppimiskeskus Oy</t>
  </si>
  <si>
    <r>
      <t>Savon koulutuskuntayhtymä</t>
    </r>
    <r>
      <rPr>
        <sz val="9"/>
        <color theme="9" tint="-0.499984740745262"/>
        <rFont val="Calibri"/>
        <family val="2"/>
        <scheme val="minor"/>
      </rPr>
      <t xml:space="preserve"> (päättyy vasta 30.4.2022)</t>
    </r>
  </si>
  <si>
    <t>Liite. Metsähallituksen kompensaatiolaskelma koulutuksen järjestäjien puun myyntitulon menetyksestä vuodelta 2021 (vuoden 2022 talousarviossa kompensoitava määrä)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</si>
</sst>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165" fontId="2" fillId="0" borderId="0" xfId="1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0" fontId="10" fillId="0" borderId="0" xfId="0" applyFont="1"/>
    <xf numFmtId="0" fontId="11" fillId="0" borderId="0" xfId="0" applyFont="1"/>
    <xf numFmtId="165" fontId="11" fillId="0" borderId="0" xfId="0" applyNumberFormat="1" applyFont="1"/>
    <xf numFmtId="165" fontId="0" fillId="0" borderId="0" xfId="0" applyNumberFormat="1" applyFill="1" applyAlignment="1">
      <alignment horizontal="right"/>
    </xf>
    <xf numFmtId="3" fontId="9" fillId="0" borderId="0" xfId="0" applyNumberFormat="1" applyFont="1" applyFill="1"/>
    <xf numFmtId="0" fontId="0" fillId="0" borderId="0" xfId="0" applyFill="1"/>
    <xf numFmtId="0" fontId="0" fillId="0" borderId="0" xfId="0" applyFont="1"/>
    <xf numFmtId="0" fontId="0" fillId="0" borderId="0" xfId="0" applyFont="1" applyFill="1"/>
    <xf numFmtId="165" fontId="6" fillId="0" borderId="0" xfId="1" applyNumberFormat="1" applyFont="1" applyAlignment="1">
      <alignment horizontal="center"/>
    </xf>
    <xf numFmtId="165" fontId="11" fillId="0" borderId="0" xfId="1" applyNumberFormat="1" applyFont="1" applyAlignment="1">
      <alignment horizontal="center"/>
    </xf>
    <xf numFmtId="0" fontId="13" fillId="0" borderId="0" xfId="0" applyFont="1"/>
    <xf numFmtId="0" fontId="13" fillId="0" borderId="0" xfId="0" applyFont="1" applyFill="1"/>
    <xf numFmtId="0" fontId="15" fillId="0" borderId="0" xfId="0" applyFont="1"/>
    <xf numFmtId="165" fontId="14" fillId="0" borderId="0" xfId="0" applyNumberFormat="1" applyFont="1" applyFill="1"/>
    <xf numFmtId="165" fontId="3" fillId="0" borderId="0" xfId="0" applyNumberFormat="1" applyFont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25" workbookViewId="0"/>
  </sheetViews>
  <sheetFormatPr defaultRowHeight="14.5" x14ac:dyDescent="0.35"/>
  <cols>
    <col min="1" max="1" width="8.7265625" customWidth="1"/>
    <col min="2" max="2" width="46.26953125" customWidth="1"/>
    <col min="3" max="3" width="15" customWidth="1"/>
    <col min="4" max="4" width="37" customWidth="1"/>
    <col min="5" max="5" width="33.7265625" customWidth="1"/>
    <col min="6" max="6" width="27.1796875" customWidth="1"/>
    <col min="7" max="7" width="5.08984375" customWidth="1"/>
  </cols>
  <sheetData>
    <row r="1" spans="1:8" ht="18.5" x14ac:dyDescent="0.45">
      <c r="A1" s="6" t="s">
        <v>27</v>
      </c>
      <c r="E1" s="18"/>
    </row>
    <row r="2" spans="1:8" ht="15.5" x14ac:dyDescent="0.35">
      <c r="A2" s="5"/>
    </row>
    <row r="3" spans="1:8" ht="15.5" x14ac:dyDescent="0.35">
      <c r="A3" s="5"/>
    </row>
    <row r="4" spans="1:8" x14ac:dyDescent="0.35">
      <c r="A4" s="7" t="s">
        <v>6</v>
      </c>
    </row>
    <row r="5" spans="1:8" ht="9.5" customHeight="1" x14ac:dyDescent="0.35"/>
    <row r="6" spans="1:8" x14ac:dyDescent="0.35">
      <c r="B6" s="4" t="s">
        <v>1</v>
      </c>
      <c r="C6" s="3" t="s">
        <v>2</v>
      </c>
      <c r="D6" s="3" t="s">
        <v>5</v>
      </c>
      <c r="E6" s="3" t="s">
        <v>3</v>
      </c>
      <c r="F6" s="3" t="s">
        <v>4</v>
      </c>
    </row>
    <row r="7" spans="1:8" x14ac:dyDescent="0.35">
      <c r="A7" s="9">
        <v>1</v>
      </c>
      <c r="B7" s="8" t="s">
        <v>0</v>
      </c>
      <c r="C7" s="2">
        <v>14670</v>
      </c>
      <c r="D7" s="2">
        <v>401723.27999999997</v>
      </c>
      <c r="E7" s="2">
        <v>40172.327999999994</v>
      </c>
      <c r="F7" s="2">
        <f>D7+E7</f>
        <v>441895.60799999995</v>
      </c>
    </row>
    <row r="8" spans="1:8" x14ac:dyDescent="0.35">
      <c r="A8" s="9">
        <v>2</v>
      </c>
      <c r="B8" s="8" t="s">
        <v>10</v>
      </c>
      <c r="C8" s="2">
        <v>1813</v>
      </c>
      <c r="D8" s="2">
        <v>49647.192000000003</v>
      </c>
      <c r="E8" s="2">
        <v>4964.7192000000005</v>
      </c>
      <c r="F8" s="2">
        <f t="shared" ref="F8:F11" si="0">D8+E8</f>
        <v>54611.911200000002</v>
      </c>
    </row>
    <row r="9" spans="1:8" x14ac:dyDescent="0.35">
      <c r="A9" s="9">
        <v>3</v>
      </c>
      <c r="B9" s="8" t="s">
        <v>9</v>
      </c>
      <c r="C9" s="2">
        <v>2536</v>
      </c>
      <c r="D9" s="2">
        <v>59835.398399999998</v>
      </c>
      <c r="E9" s="2">
        <v>5983.5398399999995</v>
      </c>
      <c r="F9" s="2">
        <f t="shared" si="0"/>
        <v>65818.938240000003</v>
      </c>
    </row>
    <row r="10" spans="1:8" x14ac:dyDescent="0.35">
      <c r="A10" s="9">
        <v>4</v>
      </c>
      <c r="B10" s="8" t="s">
        <v>7</v>
      </c>
      <c r="C10" s="2">
        <v>2500</v>
      </c>
      <c r="D10" s="2">
        <v>50880</v>
      </c>
      <c r="E10" s="2">
        <v>5088</v>
      </c>
      <c r="F10" s="2">
        <f t="shared" si="0"/>
        <v>55968</v>
      </c>
    </row>
    <row r="11" spans="1:8" x14ac:dyDescent="0.35">
      <c r="A11" s="9">
        <v>5</v>
      </c>
      <c r="B11" s="8" t="s">
        <v>8</v>
      </c>
      <c r="C11" s="2">
        <v>9865</v>
      </c>
      <c r="D11" s="2">
        <v>187118.33350000004</v>
      </c>
      <c r="E11" s="2">
        <v>18711.833350000004</v>
      </c>
      <c r="F11" s="2">
        <f t="shared" si="0"/>
        <v>205830.16685000004</v>
      </c>
    </row>
    <row r="12" spans="1:8" ht="9.5" customHeight="1" x14ac:dyDescent="0.35">
      <c r="C12" s="1"/>
      <c r="D12" s="1"/>
      <c r="E12" s="1"/>
      <c r="F12" s="1"/>
    </row>
    <row r="13" spans="1:8" x14ac:dyDescent="0.35">
      <c r="B13" s="4" t="s">
        <v>16</v>
      </c>
      <c r="C13" s="2">
        <f>C7+C8+C9+C10+C11</f>
        <v>31384</v>
      </c>
      <c r="D13" s="2">
        <f t="shared" ref="D13:E13" si="1">D7+D8+D9+D10+D11</f>
        <v>749204.20389999996</v>
      </c>
      <c r="E13" s="2">
        <f t="shared" si="1"/>
        <v>74920.420389999999</v>
      </c>
      <c r="F13" s="10">
        <f>F7+F8+F9+F10+F11</f>
        <v>824124.62429000007</v>
      </c>
      <c r="H13" s="16"/>
    </row>
    <row r="14" spans="1:8" x14ac:dyDescent="0.35">
      <c r="C14" s="1"/>
      <c r="D14" s="1"/>
      <c r="E14" s="1"/>
      <c r="F14" s="1"/>
    </row>
    <row r="15" spans="1:8" x14ac:dyDescent="0.35">
      <c r="A15" s="7" t="s">
        <v>21</v>
      </c>
    </row>
    <row r="16" spans="1:8" ht="10" customHeight="1" x14ac:dyDescent="0.35"/>
    <row r="17" spans="1:8" x14ac:dyDescent="0.35">
      <c r="B17" s="4" t="s">
        <v>1</v>
      </c>
      <c r="C17" s="12" t="s">
        <v>2</v>
      </c>
      <c r="D17" s="3" t="s">
        <v>5</v>
      </c>
      <c r="E17" s="3" t="s">
        <v>3</v>
      </c>
      <c r="F17" s="3" t="s">
        <v>4</v>
      </c>
    </row>
    <row r="18" spans="1:8" x14ac:dyDescent="0.35">
      <c r="A18" s="9">
        <v>6</v>
      </c>
      <c r="B18" s="8" t="s">
        <v>11</v>
      </c>
      <c r="C18" s="2">
        <v>3222</v>
      </c>
      <c r="D18" s="2">
        <v>83804.22</v>
      </c>
      <c r="E18" s="2">
        <v>8380.4220000000005</v>
      </c>
      <c r="F18" s="2">
        <f t="shared" ref="F18:F23" si="2">D18+E18</f>
        <v>92184.642000000007</v>
      </c>
    </row>
    <row r="19" spans="1:8" x14ac:dyDescent="0.35">
      <c r="A19" s="9">
        <v>7</v>
      </c>
      <c r="B19" s="8" t="s">
        <v>12</v>
      </c>
      <c r="C19" s="2">
        <v>5438</v>
      </c>
      <c r="D19" s="2">
        <v>141442.38</v>
      </c>
      <c r="E19" s="2">
        <v>14144.238000000001</v>
      </c>
      <c r="F19" s="2">
        <f t="shared" si="2"/>
        <v>155586.61800000002</v>
      </c>
    </row>
    <row r="20" spans="1:8" x14ac:dyDescent="0.35">
      <c r="A20" s="9">
        <v>8</v>
      </c>
      <c r="B20" s="8" t="s">
        <v>13</v>
      </c>
      <c r="C20" s="2">
        <v>3461</v>
      </c>
      <c r="D20" s="2">
        <v>95227.684499999988</v>
      </c>
      <c r="E20" s="21">
        <v>2500</v>
      </c>
      <c r="F20" s="21">
        <f t="shared" si="2"/>
        <v>97727.684499999988</v>
      </c>
    </row>
    <row r="21" spans="1:8" x14ac:dyDescent="0.35">
      <c r="A21" s="9">
        <v>9</v>
      </c>
      <c r="B21" s="8" t="s">
        <v>14</v>
      </c>
      <c r="C21" s="2">
        <v>2512</v>
      </c>
      <c r="D21" s="2">
        <v>46918.131199999996</v>
      </c>
      <c r="E21" s="2">
        <v>4691.8131199999989</v>
      </c>
      <c r="F21" s="2">
        <f t="shared" si="2"/>
        <v>51609.944319999995</v>
      </c>
    </row>
    <row r="22" spans="1:8" x14ac:dyDescent="0.35">
      <c r="A22" s="9">
        <v>10</v>
      </c>
      <c r="B22" s="8" t="s">
        <v>15</v>
      </c>
      <c r="C22" s="2">
        <v>370</v>
      </c>
      <c r="D22" s="2">
        <v>6911</v>
      </c>
      <c r="E22" s="2">
        <v>691</v>
      </c>
      <c r="F22" s="2">
        <f t="shared" si="2"/>
        <v>7602</v>
      </c>
    </row>
    <row r="23" spans="1:8" x14ac:dyDescent="0.35">
      <c r="A23" s="9">
        <v>11</v>
      </c>
      <c r="B23" s="8" t="s">
        <v>25</v>
      </c>
      <c r="C23" s="21">
        <v>3577</v>
      </c>
      <c r="D23" s="21">
        <v>102520</v>
      </c>
      <c r="E23" s="21">
        <v>10252</v>
      </c>
      <c r="F23" s="21">
        <f t="shared" si="2"/>
        <v>112772</v>
      </c>
      <c r="G23" s="13"/>
    </row>
    <row r="24" spans="1:8" ht="8.25" customHeight="1" x14ac:dyDescent="0.35">
      <c r="C24" s="2"/>
      <c r="D24" s="2"/>
      <c r="E24" s="2"/>
      <c r="F24" s="2"/>
    </row>
    <row r="25" spans="1:8" x14ac:dyDescent="0.35">
      <c r="B25" s="4" t="s">
        <v>17</v>
      </c>
      <c r="C25" s="2">
        <f>SUM(C18:C23)</f>
        <v>18580</v>
      </c>
      <c r="D25" s="2">
        <f>SUM(D18:D23)</f>
        <v>476823.41570000001</v>
      </c>
      <c r="E25" s="2">
        <f>SUM(E18:E23)</f>
        <v>40659.473120000002</v>
      </c>
      <c r="F25" s="22">
        <f>SUM(F18:F23)</f>
        <v>517482.88881999999</v>
      </c>
      <c r="H25" s="17"/>
    </row>
    <row r="26" spans="1:8" x14ac:dyDescent="0.35">
      <c r="C26" s="1"/>
      <c r="D26" s="1"/>
      <c r="E26" s="1"/>
      <c r="F26" s="1"/>
      <c r="H26" s="18"/>
    </row>
    <row r="27" spans="1:8" x14ac:dyDescent="0.35">
      <c r="A27" s="14" t="s">
        <v>24</v>
      </c>
      <c r="F27" s="15">
        <f>F13+F25</f>
        <v>1341607.5131100002</v>
      </c>
      <c r="H27" s="18"/>
    </row>
    <row r="28" spans="1:8" s="19" customFormat="1" x14ac:dyDescent="0.35">
      <c r="A28" s="14"/>
      <c r="F28" s="15"/>
      <c r="H28" s="20"/>
    </row>
    <row r="29" spans="1:8" x14ac:dyDescent="0.35">
      <c r="A29" s="18"/>
      <c r="F29" s="11"/>
    </row>
    <row r="30" spans="1:8" x14ac:dyDescent="0.35">
      <c r="A30" s="7" t="s">
        <v>18</v>
      </c>
      <c r="F30" s="11"/>
    </row>
    <row r="31" spans="1:8" ht="8" customHeight="1" x14ac:dyDescent="0.35">
      <c r="F31" s="11"/>
    </row>
    <row r="32" spans="1:8" x14ac:dyDescent="0.35">
      <c r="A32" s="9">
        <v>12</v>
      </c>
      <c r="B32" s="8" t="s">
        <v>19</v>
      </c>
      <c r="C32" s="2">
        <v>1501</v>
      </c>
      <c r="D32" s="2">
        <v>37362.892</v>
      </c>
      <c r="E32" s="2">
        <v>3736.2892000000002</v>
      </c>
      <c r="F32" s="21">
        <f t="shared" ref="F32:F34" si="3">D32+E32</f>
        <v>41099.181199999999</v>
      </c>
    </row>
    <row r="33" spans="1:8" x14ac:dyDescent="0.35">
      <c r="A33" s="9">
        <v>13</v>
      </c>
      <c r="B33" s="8" t="s">
        <v>20</v>
      </c>
      <c r="C33" s="2">
        <v>3793</v>
      </c>
      <c r="D33" s="2">
        <v>94430</v>
      </c>
      <c r="E33" s="2">
        <v>9443</v>
      </c>
      <c r="F33" s="21">
        <f t="shared" si="3"/>
        <v>103873</v>
      </c>
    </row>
    <row r="34" spans="1:8" x14ac:dyDescent="0.35">
      <c r="A34" s="9">
        <v>14</v>
      </c>
      <c r="B34" s="8" t="s">
        <v>26</v>
      </c>
      <c r="C34" s="2">
        <v>1144</v>
      </c>
      <c r="D34" s="2">
        <v>20885</v>
      </c>
      <c r="E34" s="2">
        <v>2088</v>
      </c>
      <c r="F34" s="21">
        <f t="shared" si="3"/>
        <v>22973</v>
      </c>
      <c r="G34" s="25"/>
    </row>
    <row r="35" spans="1:8" ht="11" customHeight="1" x14ac:dyDescent="0.35"/>
    <row r="36" spans="1:8" x14ac:dyDescent="0.35">
      <c r="B36" s="4" t="s">
        <v>22</v>
      </c>
      <c r="C36" s="2">
        <f>SUM(C32:C34)</f>
        <v>6438</v>
      </c>
      <c r="D36" s="2">
        <f>SUM(D32:D34)</f>
        <v>152677.89199999999</v>
      </c>
      <c r="E36" s="2">
        <f>SUM(E32:E34)</f>
        <v>15267.289199999999</v>
      </c>
      <c r="F36" s="22">
        <f>SUM(F32:F34)</f>
        <v>167945.18119999999</v>
      </c>
    </row>
    <row r="38" spans="1:8" s="23" customFormat="1" ht="15.5" x14ac:dyDescent="0.35">
      <c r="A38" s="5" t="s">
        <v>23</v>
      </c>
      <c r="F38" s="27">
        <f>F27+F36</f>
        <v>1509552.6943100002</v>
      </c>
      <c r="H38" s="24"/>
    </row>
    <row r="39" spans="1:8" s="23" customFormat="1" ht="15.5" x14ac:dyDescent="0.35">
      <c r="A39" s="5"/>
      <c r="F39" s="26"/>
      <c r="H39" s="24"/>
    </row>
    <row r="40" spans="1:8" x14ac:dyDescent="0.35">
      <c r="D40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Yhdistelmä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tapiopo</dc:creator>
  <cp:lastModifiedBy>Leskinen Helena (OKM)</cp:lastModifiedBy>
  <dcterms:created xsi:type="dcterms:W3CDTF">2018-01-16T08:24:27Z</dcterms:created>
  <dcterms:modified xsi:type="dcterms:W3CDTF">2022-04-06T10:28:39Z</dcterms:modified>
</cp:coreProperties>
</file>